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e78937ce7c5c05b/YURIRIA 21 - 24/TRANSPARENCIA/2022/titulo V/4o trim 2022/Disciplina Financiera/"/>
    </mc:Choice>
  </mc:AlternateContent>
  <xr:revisionPtr revIDLastSave="5" documentId="8_{7292B533-D167-4AE1-9811-116F68781B12}" xr6:coauthVersionLast="47" xr6:coauthVersionMax="47" xr10:uidLastSave="{5C69100A-03A0-4BD7-A93D-535657848910}"/>
  <bookViews>
    <workbookView xWindow="-108" yWindow="-108" windowWidth="23256" windowHeight="12456" xr2:uid="{21982655-266A-4D3A-B09F-0A1C1177AB4D}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_xlnm.Print_Titles" localSheetId="0">Hoja1!$1:$8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1" l="1"/>
  <c r="G74" i="1"/>
  <c r="G71" i="1" s="1"/>
  <c r="G73" i="1"/>
  <c r="G72" i="1"/>
  <c r="F71" i="1"/>
  <c r="E71" i="1"/>
  <c r="D71" i="1"/>
  <c r="C71" i="1"/>
  <c r="B71" i="1"/>
  <c r="B43" i="1" s="1"/>
  <c r="B77" i="1" s="1"/>
  <c r="G70" i="1"/>
  <c r="G69" i="1"/>
  <c r="G68" i="1"/>
  <c r="G67" i="1"/>
  <c r="G66" i="1"/>
  <c r="G65" i="1"/>
  <c r="G64" i="1"/>
  <c r="G63" i="1"/>
  <c r="G61" i="1" s="1"/>
  <c r="G62" i="1"/>
  <c r="F61" i="1"/>
  <c r="E61" i="1"/>
  <c r="D61" i="1"/>
  <c r="C61" i="1"/>
  <c r="B61" i="1"/>
  <c r="G60" i="1"/>
  <c r="G53" i="1" s="1"/>
  <c r="G59" i="1"/>
  <c r="G58" i="1"/>
  <c r="G57" i="1"/>
  <c r="G56" i="1"/>
  <c r="G55" i="1"/>
  <c r="G54" i="1"/>
  <c r="F53" i="1"/>
  <c r="E53" i="1"/>
  <c r="D53" i="1"/>
  <c r="C53" i="1"/>
  <c r="B53" i="1"/>
  <c r="G52" i="1"/>
  <c r="G51" i="1"/>
  <c r="G50" i="1"/>
  <c r="G49" i="1"/>
  <c r="G44" i="1" s="1"/>
  <c r="G48" i="1"/>
  <c r="G47" i="1"/>
  <c r="G46" i="1"/>
  <c r="G45" i="1"/>
  <c r="F44" i="1"/>
  <c r="F43" i="1" s="1"/>
  <c r="E44" i="1"/>
  <c r="E43" i="1" s="1"/>
  <c r="E77" i="1" s="1"/>
  <c r="D44" i="1"/>
  <c r="D43" i="1" s="1"/>
  <c r="D77" i="1" s="1"/>
  <c r="C44" i="1"/>
  <c r="B44" i="1"/>
  <c r="C43" i="1"/>
  <c r="G41" i="1"/>
  <c r="G40" i="1"/>
  <c r="G39" i="1"/>
  <c r="G38" i="1"/>
  <c r="G37" i="1"/>
  <c r="F37" i="1"/>
  <c r="E37" i="1"/>
  <c r="D37" i="1"/>
  <c r="C37" i="1"/>
  <c r="B37" i="1"/>
  <c r="G36" i="1"/>
  <c r="G35" i="1"/>
  <c r="G34" i="1"/>
  <c r="G33" i="1"/>
  <c r="G32" i="1"/>
  <c r="G31" i="1"/>
  <c r="G30" i="1"/>
  <c r="G29" i="1"/>
  <c r="G28" i="1"/>
  <c r="G27" i="1" s="1"/>
  <c r="F27" i="1"/>
  <c r="E27" i="1"/>
  <c r="D27" i="1"/>
  <c r="C27" i="1"/>
  <c r="B27" i="1"/>
  <c r="G26" i="1"/>
  <c r="G25" i="1"/>
  <c r="G24" i="1"/>
  <c r="G23" i="1"/>
  <c r="G22" i="1"/>
  <c r="G21" i="1"/>
  <c r="G20" i="1"/>
  <c r="G19" i="1" s="1"/>
  <c r="F19" i="1"/>
  <c r="E19" i="1"/>
  <c r="D19" i="1"/>
  <c r="C19" i="1"/>
  <c r="B19" i="1"/>
  <c r="G18" i="1"/>
  <c r="G17" i="1"/>
  <c r="G10" i="1" s="1"/>
  <c r="G16" i="1"/>
  <c r="G15" i="1"/>
  <c r="G14" i="1"/>
  <c r="G13" i="1"/>
  <c r="G12" i="1"/>
  <c r="G11" i="1"/>
  <c r="F10" i="1"/>
  <c r="F9" i="1" s="1"/>
  <c r="E10" i="1"/>
  <c r="D10" i="1"/>
  <c r="C10" i="1"/>
  <c r="C9" i="1" s="1"/>
  <c r="B10" i="1"/>
  <c r="B9" i="1" s="1"/>
  <c r="E9" i="1"/>
  <c r="D9" i="1"/>
  <c r="A5" i="1"/>
  <c r="A2" i="1"/>
  <c r="G9" i="1" l="1"/>
  <c r="G43" i="1"/>
  <c r="G77" i="1" s="1"/>
  <c r="F77" i="1"/>
  <c r="C77" i="1"/>
</calcChain>
</file>

<file path=xl/sharedStrings.xml><?xml version="1.0" encoding="utf-8"?>
<sst xmlns="http://schemas.openxmlformats.org/spreadsheetml/2006/main" count="79" uniqueCount="49">
  <si>
    <t>Formato 6 c) Estado Analítico del Ejercicio del Presupuesto de Egresos Detallado -LDF 
                       (Claisificación Funcional)</t>
  </si>
  <si>
    <t>Estado Analítico del Ejercicio del Presupueso de Egresos Detallado - LDF</t>
  </si>
  <si>
    <t>Clasificación Funcional (Finalidad y Función)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</si>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</sst>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3"/>
    </xf>
    <xf numFmtId="0" fontId="1" fillId="0" borderId="4" xfId="0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0" fontId="0" fillId="0" borderId="6" xfId="0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0" fontId="1" fillId="0" borderId="13" xfId="0" applyFont="1" applyBorder="1" applyAlignment="1">
      <alignment horizontal="left" vertical="center" indent="3"/>
    </xf>
    <xf numFmtId="0" fontId="1" fillId="0" borderId="6" xfId="0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0" fontId="0" fillId="0" borderId="6" xfId="0" applyBorder="1" applyAlignment="1" applyProtection="1">
      <alignment vertical="center" wrapText="1"/>
      <protection locked="0"/>
    </xf>
    <xf numFmtId="0" fontId="0" fillId="0" borderId="1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/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be78937ce7c5c05b/YURIRIA%2021%20-%2024/CUENTAS%20PUBLICAS/2022/4o%20Trim%202022/0361_IDF_MYUR_000_2204.xlsm" TargetMode="External"/><Relationship Id="rId1" Type="http://schemas.openxmlformats.org/officeDocument/2006/relationships/externalLinkPath" Target="/be78937ce7c5c05b/YURIRIA%2021%20-%2024/CUENTAS%20PUBLICAS/2022/4o%20Trim%202022/0361_IDF_MYUR_000_2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MUNICIPIO DE YURIRIA, Gobierno del Estado de Guanajuato (a)</v>
          </cell>
        </row>
        <row r="16">
          <cell r="C16" t="str">
            <v>Del 1 de enero al 31 de diciembre de 2022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A9DF1-918A-4CEF-B298-17FF52093778}">
  <dimension ref="A1:XFC78"/>
  <sheetViews>
    <sheetView tabSelected="1" view="pageBreakPreview" zoomScale="60" zoomScaleNormal="100" workbookViewId="0">
      <selection sqref="A1:XFD1048576"/>
    </sheetView>
  </sheetViews>
  <sheetFormatPr baseColWidth="10" defaultColWidth="0" defaultRowHeight="14.4" zeroHeight="1" x14ac:dyDescent="0.3"/>
  <cols>
    <col min="1" max="1" width="74.5546875" customWidth="1"/>
    <col min="2" max="6" width="20.6640625" customWidth="1"/>
    <col min="7" max="7" width="17.33203125" customWidth="1"/>
    <col min="9" max="16383" width="10.88671875" hidden="1"/>
    <col min="16384" max="16384" width="2.33203125" hidden="1"/>
  </cols>
  <sheetData>
    <row r="1" spans="1:7" ht="57.75" customHeight="1" x14ac:dyDescent="0.3">
      <c r="A1" s="25" t="s">
        <v>0</v>
      </c>
      <c r="B1" s="26"/>
      <c r="C1" s="26"/>
      <c r="D1" s="26"/>
      <c r="E1" s="26"/>
      <c r="F1" s="26"/>
      <c r="G1" s="26"/>
    </row>
    <row r="2" spans="1:7" x14ac:dyDescent="0.3">
      <c r="A2" s="27" t="str">
        <f>ENTE_PUBLICO_A</f>
        <v>MUNICIPIO DE YURIRIA, Gobierno del Estado de Guanajuato (a)</v>
      </c>
      <c r="B2" s="28"/>
      <c r="C2" s="28"/>
      <c r="D2" s="28"/>
      <c r="E2" s="28"/>
      <c r="F2" s="28"/>
      <c r="G2" s="29"/>
    </row>
    <row r="3" spans="1:7" x14ac:dyDescent="0.3">
      <c r="A3" s="30" t="s">
        <v>1</v>
      </c>
      <c r="B3" s="19"/>
      <c r="C3" s="19"/>
      <c r="D3" s="19"/>
      <c r="E3" s="19"/>
      <c r="F3" s="19"/>
      <c r="G3" s="31"/>
    </row>
    <row r="4" spans="1:7" x14ac:dyDescent="0.3">
      <c r="A4" s="30" t="s">
        <v>2</v>
      </c>
      <c r="B4" s="19"/>
      <c r="C4" s="19"/>
      <c r="D4" s="19"/>
      <c r="E4" s="19"/>
      <c r="F4" s="19"/>
      <c r="G4" s="31"/>
    </row>
    <row r="5" spans="1:7" x14ac:dyDescent="0.3">
      <c r="A5" s="30" t="str">
        <f>TRIMESTRE</f>
        <v>Del 1 de enero al 31 de diciembre de 2022 (b)</v>
      </c>
      <c r="B5" s="19"/>
      <c r="C5" s="19"/>
      <c r="D5" s="19"/>
      <c r="E5" s="19"/>
      <c r="F5" s="19"/>
      <c r="G5" s="31"/>
    </row>
    <row r="6" spans="1:7" x14ac:dyDescent="0.3">
      <c r="A6" s="20" t="s">
        <v>3</v>
      </c>
      <c r="B6" s="21"/>
      <c r="C6" s="21"/>
      <c r="D6" s="21"/>
      <c r="E6" s="21"/>
      <c r="F6" s="21"/>
      <c r="G6" s="22"/>
    </row>
    <row r="7" spans="1:7" x14ac:dyDescent="0.3">
      <c r="A7" s="19" t="s">
        <v>4</v>
      </c>
      <c r="B7" s="20" t="s">
        <v>5</v>
      </c>
      <c r="C7" s="21"/>
      <c r="D7" s="21"/>
      <c r="E7" s="21"/>
      <c r="F7" s="22"/>
      <c r="G7" s="23" t="s">
        <v>6</v>
      </c>
    </row>
    <row r="8" spans="1:7" ht="30.75" customHeight="1" x14ac:dyDescent="0.3">
      <c r="A8" s="19"/>
      <c r="B8" s="1" t="s">
        <v>7</v>
      </c>
      <c r="C8" s="2" t="s">
        <v>8</v>
      </c>
      <c r="D8" s="1" t="s">
        <v>9</v>
      </c>
      <c r="E8" s="1" t="s">
        <v>10</v>
      </c>
      <c r="F8" s="3" t="s">
        <v>11</v>
      </c>
      <c r="G8" s="24"/>
    </row>
    <row r="9" spans="1:7" x14ac:dyDescent="0.3">
      <c r="A9" s="4" t="s">
        <v>12</v>
      </c>
      <c r="B9" s="5">
        <f>SUM(B10,B19,B27,B37)</f>
        <v>156168050.69999999</v>
      </c>
      <c r="C9" s="5">
        <f t="shared" ref="C9:G9" si="0">SUM(C10,C19,C27,C37)</f>
        <v>29628897.959999993</v>
      </c>
      <c r="D9" s="5">
        <f t="shared" si="0"/>
        <v>185796948.65999997</v>
      </c>
      <c r="E9" s="5">
        <f t="shared" si="0"/>
        <v>180532280.22000003</v>
      </c>
      <c r="F9" s="5">
        <f t="shared" si="0"/>
        <v>175815259.06000003</v>
      </c>
      <c r="G9" s="5">
        <f t="shared" si="0"/>
        <v>5264668.4399999939</v>
      </c>
    </row>
    <row r="10" spans="1:7" x14ac:dyDescent="0.3">
      <c r="A10" s="6" t="s">
        <v>13</v>
      </c>
      <c r="B10" s="7">
        <f>SUM(B11:B18)</f>
        <v>68197401.260000005</v>
      </c>
      <c r="C10" s="7">
        <f t="shared" ref="C10:F10" si="1">SUM(C11:C18)</f>
        <v>14130970.519999996</v>
      </c>
      <c r="D10" s="7">
        <f t="shared" si="1"/>
        <v>82328371.780000016</v>
      </c>
      <c r="E10" s="7">
        <f t="shared" si="1"/>
        <v>81375613.210000008</v>
      </c>
      <c r="F10" s="7">
        <f t="shared" si="1"/>
        <v>80084916.010000005</v>
      </c>
      <c r="G10" s="7">
        <f>SUM(G11:G18)</f>
        <v>952758.57000000309</v>
      </c>
    </row>
    <row r="11" spans="1:7" x14ac:dyDescent="0.3">
      <c r="A11" s="8" t="s">
        <v>14</v>
      </c>
      <c r="B11" s="7">
        <v>8457849.4100000001</v>
      </c>
      <c r="C11" s="7">
        <v>366970.30000000075</v>
      </c>
      <c r="D11" s="7">
        <v>8824819.7100000009</v>
      </c>
      <c r="E11" s="7">
        <v>8590037.5099999998</v>
      </c>
      <c r="F11" s="7">
        <v>8553537.5099999998</v>
      </c>
      <c r="G11" s="7">
        <f>D11-E11</f>
        <v>234782.20000000112</v>
      </c>
    </row>
    <row r="12" spans="1:7" x14ac:dyDescent="0.3">
      <c r="A12" s="8" t="s">
        <v>15</v>
      </c>
      <c r="B12" s="7">
        <v>379168.11</v>
      </c>
      <c r="C12" s="7">
        <v>-50400.94</v>
      </c>
      <c r="D12" s="7">
        <v>328767.17</v>
      </c>
      <c r="E12" s="7">
        <v>328767.17</v>
      </c>
      <c r="F12" s="7">
        <v>328767.17</v>
      </c>
      <c r="G12" s="7">
        <f t="shared" ref="G12:G18" si="2">D12-E12</f>
        <v>0</v>
      </c>
    </row>
    <row r="13" spans="1:7" x14ac:dyDescent="0.3">
      <c r="A13" s="8" t="s">
        <v>16</v>
      </c>
      <c r="B13" s="7">
        <v>27233604.199999999</v>
      </c>
      <c r="C13" s="7">
        <v>14948867.119999997</v>
      </c>
      <c r="D13" s="7">
        <v>42182471.32</v>
      </c>
      <c r="E13" s="7">
        <v>41579110.859999999</v>
      </c>
      <c r="F13" s="7">
        <v>41143664.109999999</v>
      </c>
      <c r="G13" s="7">
        <f t="shared" si="2"/>
        <v>603360.46000000089</v>
      </c>
    </row>
    <row r="14" spans="1:7" x14ac:dyDescent="0.3">
      <c r="A14" s="8" t="s">
        <v>17</v>
      </c>
      <c r="B14" s="7">
        <v>3323306.27</v>
      </c>
      <c r="C14" s="7">
        <v>-97113.950000000186</v>
      </c>
      <c r="D14" s="7">
        <v>3226192.32</v>
      </c>
      <c r="E14" s="7">
        <v>3226192.31</v>
      </c>
      <c r="F14" s="7">
        <v>3226192.31</v>
      </c>
      <c r="G14" s="7">
        <f t="shared" si="2"/>
        <v>9.9999997764825821E-3</v>
      </c>
    </row>
    <row r="15" spans="1:7" x14ac:dyDescent="0.3">
      <c r="A15" s="8" t="s">
        <v>18</v>
      </c>
      <c r="B15" s="7">
        <v>5920449.6600000001</v>
      </c>
      <c r="C15" s="7">
        <v>-784286.75</v>
      </c>
      <c r="D15" s="7">
        <v>5136162.91</v>
      </c>
      <c r="E15" s="7">
        <v>5061910.41</v>
      </c>
      <c r="F15" s="7">
        <v>5022591.8099999996</v>
      </c>
      <c r="G15" s="7">
        <f t="shared" si="2"/>
        <v>74252.5</v>
      </c>
    </row>
    <row r="16" spans="1:7" x14ac:dyDescent="0.3">
      <c r="A16" s="8" t="s">
        <v>19</v>
      </c>
      <c r="B16" s="7"/>
      <c r="C16" s="7"/>
      <c r="D16" s="7"/>
      <c r="E16" s="7"/>
      <c r="F16" s="7"/>
      <c r="G16" s="7">
        <f t="shared" si="2"/>
        <v>0</v>
      </c>
    </row>
    <row r="17" spans="1:7" x14ac:dyDescent="0.3">
      <c r="A17" s="8" t="s">
        <v>20</v>
      </c>
      <c r="B17" s="7">
        <v>6971348.6600000001</v>
      </c>
      <c r="C17" s="7">
        <v>-108753.53000000026</v>
      </c>
      <c r="D17" s="7">
        <v>6862595.1299999999</v>
      </c>
      <c r="E17" s="7">
        <v>6849375.7699999996</v>
      </c>
      <c r="F17" s="7">
        <v>6074274.1799999997</v>
      </c>
      <c r="G17" s="7">
        <f t="shared" si="2"/>
        <v>13219.360000000335</v>
      </c>
    </row>
    <row r="18" spans="1:7" x14ac:dyDescent="0.3">
      <c r="A18" s="8" t="s">
        <v>21</v>
      </c>
      <c r="B18" s="7">
        <v>15911674.949999999</v>
      </c>
      <c r="C18" s="7">
        <v>-144311.72999999952</v>
      </c>
      <c r="D18" s="7">
        <v>15767363.220000001</v>
      </c>
      <c r="E18" s="7">
        <v>15740219.18</v>
      </c>
      <c r="F18" s="7">
        <v>15735888.92</v>
      </c>
      <c r="G18" s="7">
        <f t="shared" si="2"/>
        <v>27144.040000000969</v>
      </c>
    </row>
    <row r="19" spans="1:7" x14ac:dyDescent="0.3">
      <c r="A19" s="6" t="s">
        <v>22</v>
      </c>
      <c r="B19" s="7">
        <f>SUM(B20:B26)</f>
        <v>62569413.539999999</v>
      </c>
      <c r="C19" s="7">
        <f t="shared" ref="C19:F19" si="3">SUM(C20:C26)</f>
        <v>13891736.249999996</v>
      </c>
      <c r="D19" s="7">
        <f t="shared" si="3"/>
        <v>76461149.789999992</v>
      </c>
      <c r="E19" s="7">
        <f t="shared" si="3"/>
        <v>72432998.909999996</v>
      </c>
      <c r="F19" s="7">
        <f t="shared" si="3"/>
        <v>69405970.920000002</v>
      </c>
      <c r="G19" s="7">
        <f>SUM(G20:G26)</f>
        <v>4028150.879999991</v>
      </c>
    </row>
    <row r="20" spans="1:7" x14ac:dyDescent="0.3">
      <c r="A20" s="8" t="s">
        <v>23</v>
      </c>
      <c r="B20" s="7">
        <v>2442440.42</v>
      </c>
      <c r="C20" s="7">
        <v>574032.10000000033</v>
      </c>
      <c r="D20" s="7">
        <v>3016472.52</v>
      </c>
      <c r="E20" s="7">
        <v>2537022.63</v>
      </c>
      <c r="F20" s="7">
        <v>2532486.37</v>
      </c>
      <c r="G20" s="7">
        <f>D20-E20</f>
        <v>479449.89000000013</v>
      </c>
    </row>
    <row r="21" spans="1:7" x14ac:dyDescent="0.3">
      <c r="A21" s="8" t="s">
        <v>24</v>
      </c>
      <c r="B21" s="7">
        <v>44259734.689999998</v>
      </c>
      <c r="C21" s="7">
        <v>10609039.239999998</v>
      </c>
      <c r="D21" s="7">
        <v>54868773.929999992</v>
      </c>
      <c r="E21" s="7">
        <v>54424351.539999999</v>
      </c>
      <c r="F21" s="7">
        <v>51539160.660000004</v>
      </c>
      <c r="G21" s="7">
        <f t="shared" ref="G21:G26" si="4">D21-E21</f>
        <v>444422.38999999315</v>
      </c>
    </row>
    <row r="22" spans="1:7" x14ac:dyDescent="0.3">
      <c r="A22" s="8" t="s">
        <v>25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f t="shared" si="4"/>
        <v>0</v>
      </c>
    </row>
    <row r="23" spans="1:7" x14ac:dyDescent="0.3">
      <c r="A23" s="8" t="s">
        <v>26</v>
      </c>
      <c r="B23" s="7">
        <v>12094619.460000001</v>
      </c>
      <c r="C23" s="7">
        <v>2599918.5699999994</v>
      </c>
      <c r="D23" s="7">
        <v>14694538.029999999</v>
      </c>
      <c r="E23" s="7">
        <v>11619329.690000001</v>
      </c>
      <c r="F23" s="7">
        <v>11490231.32</v>
      </c>
      <c r="G23" s="7">
        <f t="shared" si="4"/>
        <v>3075208.339999998</v>
      </c>
    </row>
    <row r="24" spans="1:7" x14ac:dyDescent="0.3">
      <c r="A24" s="8" t="s">
        <v>27</v>
      </c>
      <c r="B24" s="7">
        <v>918545.07</v>
      </c>
      <c r="C24" s="7">
        <v>414818.54000000015</v>
      </c>
      <c r="D24" s="7">
        <v>1333363.6100000001</v>
      </c>
      <c r="E24" s="7">
        <v>1305375.25</v>
      </c>
      <c r="F24" s="7">
        <v>1304775.25</v>
      </c>
      <c r="G24" s="7">
        <f t="shared" si="4"/>
        <v>27988.360000000102</v>
      </c>
    </row>
    <row r="25" spans="1:7" x14ac:dyDescent="0.3">
      <c r="A25" s="8" t="s">
        <v>28</v>
      </c>
      <c r="B25" s="7">
        <v>456164.23</v>
      </c>
      <c r="C25" s="7">
        <v>-74126.31</v>
      </c>
      <c r="D25" s="7">
        <v>382037.92</v>
      </c>
      <c r="E25" s="7">
        <v>382037.92</v>
      </c>
      <c r="F25" s="7">
        <v>382037.92</v>
      </c>
      <c r="G25" s="7">
        <f t="shared" si="4"/>
        <v>0</v>
      </c>
    </row>
    <row r="26" spans="1:7" x14ac:dyDescent="0.3">
      <c r="A26" s="8" t="s">
        <v>29</v>
      </c>
      <c r="B26" s="7">
        <v>2397909.67</v>
      </c>
      <c r="C26" s="7">
        <v>-231945.89000000013</v>
      </c>
      <c r="D26" s="7">
        <v>2165963.7799999998</v>
      </c>
      <c r="E26" s="7">
        <v>2164881.88</v>
      </c>
      <c r="F26" s="7">
        <v>2157279.4</v>
      </c>
      <c r="G26" s="7">
        <f t="shared" si="4"/>
        <v>1081.8999999999069</v>
      </c>
    </row>
    <row r="27" spans="1:7" x14ac:dyDescent="0.3">
      <c r="A27" s="6" t="s">
        <v>30</v>
      </c>
      <c r="B27" s="7">
        <f>SUM(B28:B36)</f>
        <v>4717470.26</v>
      </c>
      <c r="C27" s="7">
        <f t="shared" ref="C27:F27" si="5">SUM(C28:C36)</f>
        <v>1546375.1900000002</v>
      </c>
      <c r="D27" s="7">
        <f t="shared" si="5"/>
        <v>6263845.4499999993</v>
      </c>
      <c r="E27" s="7">
        <f t="shared" si="5"/>
        <v>6152326.5500000007</v>
      </c>
      <c r="F27" s="7">
        <f t="shared" si="5"/>
        <v>6113030.5800000001</v>
      </c>
      <c r="G27" s="7">
        <f>SUM(G28:G36)</f>
        <v>111518.90000000014</v>
      </c>
    </row>
    <row r="28" spans="1:7" x14ac:dyDescent="0.3">
      <c r="A28" s="9" t="s">
        <v>31</v>
      </c>
      <c r="B28" s="7">
        <v>1930072.95</v>
      </c>
      <c r="C28" s="7">
        <v>208258.99</v>
      </c>
      <c r="D28" s="7">
        <v>2138331.94</v>
      </c>
      <c r="E28" s="7">
        <v>2037946.84</v>
      </c>
      <c r="F28" s="7">
        <v>2031596.47</v>
      </c>
      <c r="G28" s="7">
        <f>D28-E28</f>
        <v>100385.09999999986</v>
      </c>
    </row>
    <row r="29" spans="1:7" x14ac:dyDescent="0.3">
      <c r="A29" s="8" t="s">
        <v>32</v>
      </c>
      <c r="B29" s="7">
        <v>1677609.09</v>
      </c>
      <c r="C29" s="7">
        <v>736252.82000000007</v>
      </c>
      <c r="D29" s="7">
        <v>2413861.91</v>
      </c>
      <c r="E29" s="7">
        <v>2402728.11</v>
      </c>
      <c r="F29" s="7">
        <v>2399782.5099999998</v>
      </c>
      <c r="G29" s="7">
        <f t="shared" ref="G29:G36" si="6">D29-E29</f>
        <v>11133.800000000279</v>
      </c>
    </row>
    <row r="30" spans="1:7" x14ac:dyDescent="0.3">
      <c r="A30" s="8" t="s">
        <v>33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f t="shared" si="6"/>
        <v>0</v>
      </c>
    </row>
    <row r="31" spans="1:7" x14ac:dyDescent="0.3">
      <c r="A31" s="8" t="s">
        <v>34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f t="shared" si="6"/>
        <v>0</v>
      </c>
    </row>
    <row r="32" spans="1:7" x14ac:dyDescent="0.3">
      <c r="A32" s="8" t="s">
        <v>35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f t="shared" si="6"/>
        <v>0</v>
      </c>
    </row>
    <row r="33" spans="1:7" x14ac:dyDescent="0.3">
      <c r="A33" s="8" t="s">
        <v>36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f t="shared" si="6"/>
        <v>0</v>
      </c>
    </row>
    <row r="34" spans="1:7" x14ac:dyDescent="0.3">
      <c r="A34" s="8" t="s">
        <v>37</v>
      </c>
      <c r="B34" s="7">
        <v>1109788.22</v>
      </c>
      <c r="C34" s="7">
        <v>601863.38000000012</v>
      </c>
      <c r="D34" s="7">
        <v>1711651.6</v>
      </c>
      <c r="E34" s="7">
        <v>1711651.6</v>
      </c>
      <c r="F34" s="7">
        <v>1681651.6</v>
      </c>
      <c r="G34" s="7">
        <f t="shared" si="6"/>
        <v>0</v>
      </c>
    </row>
    <row r="35" spans="1:7" x14ac:dyDescent="0.3">
      <c r="A35" s="8" t="s">
        <v>38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f t="shared" si="6"/>
        <v>0</v>
      </c>
    </row>
    <row r="36" spans="1:7" x14ac:dyDescent="0.3">
      <c r="A36" s="8" t="s">
        <v>39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f t="shared" si="6"/>
        <v>0</v>
      </c>
    </row>
    <row r="37" spans="1:7" ht="28.8" x14ac:dyDescent="0.3">
      <c r="A37" s="10" t="s">
        <v>40</v>
      </c>
      <c r="B37" s="7">
        <f>SUM(B38:B41)</f>
        <v>20683765.640000001</v>
      </c>
      <c r="C37" s="7">
        <f t="shared" ref="C37:F37" si="7">SUM(C38:C41)</f>
        <v>59816</v>
      </c>
      <c r="D37" s="7">
        <f t="shared" si="7"/>
        <v>20743581.640000001</v>
      </c>
      <c r="E37" s="7">
        <f t="shared" si="7"/>
        <v>20571341.550000001</v>
      </c>
      <c r="F37" s="7">
        <f t="shared" si="7"/>
        <v>20211341.550000001</v>
      </c>
      <c r="G37" s="7">
        <f>SUM(G38:G41)</f>
        <v>172240.08999999985</v>
      </c>
    </row>
    <row r="38" spans="1:7" x14ac:dyDescent="0.3">
      <c r="A38" s="9" t="s">
        <v>41</v>
      </c>
      <c r="B38" s="7">
        <v>10548765.640000001</v>
      </c>
      <c r="C38" s="7">
        <v>59816</v>
      </c>
      <c r="D38" s="7">
        <v>10608581.640000001</v>
      </c>
      <c r="E38" s="7">
        <v>10436341.550000001</v>
      </c>
      <c r="F38" s="7">
        <v>10436341.550000001</v>
      </c>
      <c r="G38" s="7">
        <f>D38-E38</f>
        <v>172240.08999999985</v>
      </c>
    </row>
    <row r="39" spans="1:7" ht="28.8" x14ac:dyDescent="0.3">
      <c r="A39" s="9" t="s">
        <v>42</v>
      </c>
      <c r="B39" s="7">
        <v>10135000</v>
      </c>
      <c r="C39" s="7">
        <v>0</v>
      </c>
      <c r="D39" s="7">
        <v>10135000</v>
      </c>
      <c r="E39" s="7">
        <v>10135000</v>
      </c>
      <c r="F39" s="7">
        <v>9775000</v>
      </c>
      <c r="G39" s="7">
        <f t="shared" ref="G39:G41" si="8">D39-E39</f>
        <v>0</v>
      </c>
    </row>
    <row r="40" spans="1:7" x14ac:dyDescent="0.3">
      <c r="A40" s="9" t="s">
        <v>43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f t="shared" si="8"/>
        <v>0</v>
      </c>
    </row>
    <row r="41" spans="1:7" x14ac:dyDescent="0.3">
      <c r="A41" s="9" t="s">
        <v>44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f t="shared" si="8"/>
        <v>0</v>
      </c>
    </row>
    <row r="42" spans="1:7" x14ac:dyDescent="0.3">
      <c r="A42" s="9"/>
      <c r="B42" s="7"/>
      <c r="C42" s="7"/>
      <c r="D42" s="7"/>
      <c r="E42" s="7"/>
      <c r="F42" s="7"/>
      <c r="G42" s="7"/>
    </row>
    <row r="43" spans="1:7" x14ac:dyDescent="0.3">
      <c r="A43" s="11" t="s">
        <v>45</v>
      </c>
      <c r="B43" s="12">
        <f>SUM(B44,B53,B61,B71)</f>
        <v>135439093.53999999</v>
      </c>
      <c r="C43" s="12">
        <f t="shared" ref="C43:G43" si="9">SUM(C44,C53,C61,C71)</f>
        <v>4831711.8399999989</v>
      </c>
      <c r="D43" s="12">
        <f t="shared" si="9"/>
        <v>140270805.38</v>
      </c>
      <c r="E43" s="12">
        <f t="shared" si="9"/>
        <v>129493356.02000001</v>
      </c>
      <c r="F43" s="12">
        <f t="shared" si="9"/>
        <v>128200143.75</v>
      </c>
      <c r="G43" s="12">
        <f t="shared" si="9"/>
        <v>10777449.359999986</v>
      </c>
    </row>
    <row r="44" spans="1:7" x14ac:dyDescent="0.3">
      <c r="A44" s="6" t="s">
        <v>46</v>
      </c>
      <c r="B44" s="7">
        <f>SUM(B45:B52)</f>
        <v>31728172.18</v>
      </c>
      <c r="C44" s="7">
        <f t="shared" ref="C44:G44" si="10">SUM(C45:C52)</f>
        <v>-817878.68999999925</v>
      </c>
      <c r="D44" s="7">
        <f t="shared" si="10"/>
        <v>30910293.490000002</v>
      </c>
      <c r="E44" s="7">
        <f t="shared" si="10"/>
        <v>30910293.48</v>
      </c>
      <c r="F44" s="7">
        <f t="shared" si="10"/>
        <v>30910293.48</v>
      </c>
      <c r="G44" s="7">
        <f t="shared" si="10"/>
        <v>1.0000001639127731E-2</v>
      </c>
    </row>
    <row r="45" spans="1:7" x14ac:dyDescent="0.3">
      <c r="A45" s="9" t="s">
        <v>14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f>D45-E45</f>
        <v>0</v>
      </c>
    </row>
    <row r="46" spans="1:7" x14ac:dyDescent="0.3">
      <c r="A46" s="9" t="s">
        <v>15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f t="shared" ref="G46:G52" si="11">D46-E46</f>
        <v>0</v>
      </c>
    </row>
    <row r="47" spans="1:7" x14ac:dyDescent="0.3">
      <c r="A47" s="9" t="s">
        <v>16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f t="shared" si="11"/>
        <v>0</v>
      </c>
    </row>
    <row r="48" spans="1:7" x14ac:dyDescent="0.3">
      <c r="A48" s="9" t="s">
        <v>17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f t="shared" si="11"/>
        <v>0</v>
      </c>
    </row>
    <row r="49" spans="1:7" x14ac:dyDescent="0.3">
      <c r="A49" s="9" t="s">
        <v>18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f t="shared" si="11"/>
        <v>0</v>
      </c>
    </row>
    <row r="50" spans="1:7" x14ac:dyDescent="0.3">
      <c r="A50" s="9" t="s">
        <v>19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f t="shared" si="11"/>
        <v>0</v>
      </c>
    </row>
    <row r="51" spans="1:7" x14ac:dyDescent="0.3">
      <c r="A51" s="9" t="s">
        <v>20</v>
      </c>
      <c r="B51" s="7">
        <v>31728172.18</v>
      </c>
      <c r="C51" s="7">
        <v>-917421.44999999925</v>
      </c>
      <c r="D51" s="7">
        <v>30810750.73</v>
      </c>
      <c r="E51" s="7">
        <v>30810750.719999999</v>
      </c>
      <c r="F51" s="7">
        <v>30810750.719999999</v>
      </c>
      <c r="G51" s="7">
        <f t="shared" si="11"/>
        <v>1.0000001639127731E-2</v>
      </c>
    </row>
    <row r="52" spans="1:7" x14ac:dyDescent="0.3">
      <c r="A52" s="9" t="s">
        <v>21</v>
      </c>
      <c r="B52" s="7">
        <v>0</v>
      </c>
      <c r="C52" s="7">
        <v>99542.76</v>
      </c>
      <c r="D52" s="7">
        <v>99542.76</v>
      </c>
      <c r="E52" s="7">
        <v>99542.76</v>
      </c>
      <c r="F52" s="7">
        <v>99542.76</v>
      </c>
      <c r="G52" s="7">
        <f t="shared" si="11"/>
        <v>0</v>
      </c>
    </row>
    <row r="53" spans="1:7" x14ac:dyDescent="0.3">
      <c r="A53" s="6" t="s">
        <v>22</v>
      </c>
      <c r="B53" s="7">
        <f>SUM(B54:B60)</f>
        <v>103710921.36</v>
      </c>
      <c r="C53" s="7">
        <f t="shared" ref="C53:G53" si="12">SUM(C54:C60)</f>
        <v>4491463.0299999984</v>
      </c>
      <c r="D53" s="7">
        <f t="shared" si="12"/>
        <v>108202384.38999999</v>
      </c>
      <c r="E53" s="7">
        <f t="shared" si="12"/>
        <v>97673735.040000007</v>
      </c>
      <c r="F53" s="7">
        <f t="shared" si="12"/>
        <v>96380522.769999996</v>
      </c>
      <c r="G53" s="7">
        <f t="shared" si="12"/>
        <v>10528649.349999985</v>
      </c>
    </row>
    <row r="54" spans="1:7" x14ac:dyDescent="0.3">
      <c r="A54" s="9" t="s">
        <v>23</v>
      </c>
      <c r="B54" s="7">
        <v>954864.96</v>
      </c>
      <c r="C54" s="7">
        <v>9856455.5099999998</v>
      </c>
      <c r="D54" s="7">
        <v>10811320.469999999</v>
      </c>
      <c r="E54" s="7">
        <v>7688376.2999999998</v>
      </c>
      <c r="F54" s="7">
        <v>7688376.2999999998</v>
      </c>
      <c r="G54" s="7">
        <f>D54-E54</f>
        <v>3122944.169999999</v>
      </c>
    </row>
    <row r="55" spans="1:7" x14ac:dyDescent="0.3">
      <c r="A55" s="9" t="s">
        <v>24</v>
      </c>
      <c r="B55" s="7">
        <v>89589371.840000004</v>
      </c>
      <c r="C55" s="7">
        <v>-3994657.1900000013</v>
      </c>
      <c r="D55" s="7">
        <v>85594714.649999991</v>
      </c>
      <c r="E55" s="7">
        <v>78301738.980000004</v>
      </c>
      <c r="F55" s="7">
        <v>77008526.709999993</v>
      </c>
      <c r="G55" s="7">
        <f t="shared" ref="G55:G60" si="13">D55-E55</f>
        <v>7292975.6699999869</v>
      </c>
    </row>
    <row r="56" spans="1:7" x14ac:dyDescent="0.3">
      <c r="A56" s="9" t="s">
        <v>25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f t="shared" si="13"/>
        <v>0</v>
      </c>
    </row>
    <row r="57" spans="1:7" x14ac:dyDescent="0.3">
      <c r="A57" s="13" t="s">
        <v>26</v>
      </c>
      <c r="B57" s="7">
        <v>13166684.560000001</v>
      </c>
      <c r="C57" s="7">
        <v>-1370335.29</v>
      </c>
      <c r="D57" s="7">
        <v>11796349.27</v>
      </c>
      <c r="E57" s="7">
        <v>11683619.76</v>
      </c>
      <c r="F57" s="7">
        <v>11683619.76</v>
      </c>
      <c r="G57" s="7">
        <f t="shared" si="13"/>
        <v>112729.50999999978</v>
      </c>
    </row>
    <row r="58" spans="1:7" x14ac:dyDescent="0.3">
      <c r="A58" s="9" t="s">
        <v>27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f t="shared" si="13"/>
        <v>0</v>
      </c>
    </row>
    <row r="59" spans="1:7" x14ac:dyDescent="0.3">
      <c r="A59" s="9" t="s">
        <v>28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f t="shared" si="13"/>
        <v>0</v>
      </c>
    </row>
    <row r="60" spans="1:7" x14ac:dyDescent="0.3">
      <c r="A60" s="9" t="s">
        <v>29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f t="shared" si="13"/>
        <v>0</v>
      </c>
    </row>
    <row r="61" spans="1:7" x14ac:dyDescent="0.3">
      <c r="A61" s="6" t="s">
        <v>30</v>
      </c>
      <c r="B61" s="7">
        <f>SUM(B62:B70)</f>
        <v>0</v>
      </c>
      <c r="C61" s="7">
        <f t="shared" ref="C61:G61" si="14">SUM(C62:C70)</f>
        <v>1158127.5</v>
      </c>
      <c r="D61" s="7">
        <f t="shared" si="14"/>
        <v>1158127.5</v>
      </c>
      <c r="E61" s="7">
        <f t="shared" si="14"/>
        <v>909327.5</v>
      </c>
      <c r="F61" s="7">
        <f t="shared" si="14"/>
        <v>909327.5</v>
      </c>
      <c r="G61" s="7">
        <f t="shared" si="14"/>
        <v>248800</v>
      </c>
    </row>
    <row r="62" spans="1:7" x14ac:dyDescent="0.3">
      <c r="A62" s="9" t="s">
        <v>31</v>
      </c>
      <c r="B62" s="7">
        <v>0</v>
      </c>
      <c r="C62" s="7">
        <v>200000</v>
      </c>
      <c r="D62" s="7">
        <v>200000</v>
      </c>
      <c r="E62" s="7">
        <v>0</v>
      </c>
      <c r="F62" s="7">
        <v>0</v>
      </c>
      <c r="G62" s="7">
        <f>D62-E62</f>
        <v>200000</v>
      </c>
    </row>
    <row r="63" spans="1:7" x14ac:dyDescent="0.3">
      <c r="A63" s="9" t="s">
        <v>32</v>
      </c>
      <c r="B63" s="7">
        <v>0</v>
      </c>
      <c r="C63" s="7">
        <v>828127.5</v>
      </c>
      <c r="D63" s="7">
        <v>828127.5</v>
      </c>
      <c r="E63" s="7">
        <v>828127.5</v>
      </c>
      <c r="F63" s="7">
        <v>828127.5</v>
      </c>
      <c r="G63" s="7">
        <f t="shared" ref="G63:G70" si="15">D63-E63</f>
        <v>0</v>
      </c>
    </row>
    <row r="64" spans="1:7" x14ac:dyDescent="0.3">
      <c r="A64" s="9" t="s">
        <v>33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f t="shared" si="15"/>
        <v>0</v>
      </c>
    </row>
    <row r="65" spans="1:7" x14ac:dyDescent="0.3">
      <c r="A65" s="9" t="s">
        <v>34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  <c r="G65" s="7">
        <f t="shared" si="15"/>
        <v>0</v>
      </c>
    </row>
    <row r="66" spans="1:7" x14ac:dyDescent="0.3">
      <c r="A66" s="9" t="s">
        <v>35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f t="shared" si="15"/>
        <v>0</v>
      </c>
    </row>
    <row r="67" spans="1:7" x14ac:dyDescent="0.3">
      <c r="A67" s="9" t="s">
        <v>36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f t="shared" si="15"/>
        <v>0</v>
      </c>
    </row>
    <row r="68" spans="1:7" x14ac:dyDescent="0.3">
      <c r="A68" s="9" t="s">
        <v>37</v>
      </c>
      <c r="B68" s="7">
        <v>0</v>
      </c>
      <c r="C68" s="7">
        <v>130000</v>
      </c>
      <c r="D68" s="7">
        <v>130000</v>
      </c>
      <c r="E68" s="7">
        <v>81200</v>
      </c>
      <c r="F68" s="7">
        <v>81200</v>
      </c>
      <c r="G68" s="7">
        <f t="shared" si="15"/>
        <v>48800</v>
      </c>
    </row>
    <row r="69" spans="1:7" x14ac:dyDescent="0.3">
      <c r="A69" s="9" t="s">
        <v>38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f t="shared" si="15"/>
        <v>0</v>
      </c>
    </row>
    <row r="70" spans="1:7" x14ac:dyDescent="0.3">
      <c r="A70" s="9" t="s">
        <v>39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f t="shared" si="15"/>
        <v>0</v>
      </c>
    </row>
    <row r="71" spans="1:7" x14ac:dyDescent="0.3">
      <c r="A71" s="10" t="s">
        <v>47</v>
      </c>
      <c r="B71" s="7">
        <f>SUM(B72:B75)</f>
        <v>0</v>
      </c>
      <c r="C71" s="7">
        <f t="shared" ref="C71:F71" si="16">SUM(C72:C75)</f>
        <v>0</v>
      </c>
      <c r="D71" s="7">
        <f t="shared" si="16"/>
        <v>0</v>
      </c>
      <c r="E71" s="7">
        <f t="shared" si="16"/>
        <v>0</v>
      </c>
      <c r="F71" s="7">
        <f t="shared" si="16"/>
        <v>0</v>
      </c>
      <c r="G71" s="14">
        <f>SUM(G72:G75)</f>
        <v>0</v>
      </c>
    </row>
    <row r="72" spans="1:7" x14ac:dyDescent="0.3">
      <c r="A72" s="9" t="s">
        <v>41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f>D72-E72</f>
        <v>0</v>
      </c>
    </row>
    <row r="73" spans="1:7" ht="28.8" x14ac:dyDescent="0.3">
      <c r="A73" s="9" t="s">
        <v>42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f t="shared" ref="G73:G75" si="17">D73-E73</f>
        <v>0</v>
      </c>
    </row>
    <row r="74" spans="1:7" x14ac:dyDescent="0.3">
      <c r="A74" s="9" t="s">
        <v>43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  <c r="G74" s="7">
        <f t="shared" si="17"/>
        <v>0</v>
      </c>
    </row>
    <row r="75" spans="1:7" x14ac:dyDescent="0.3">
      <c r="A75" s="9" t="s">
        <v>44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7">
        <f t="shared" si="17"/>
        <v>0</v>
      </c>
    </row>
    <row r="76" spans="1:7" x14ac:dyDescent="0.3">
      <c r="A76" s="15"/>
      <c r="B76" s="16"/>
      <c r="C76" s="16"/>
      <c r="D76" s="16"/>
      <c r="E76" s="16"/>
      <c r="F76" s="16"/>
      <c r="G76" s="16"/>
    </row>
    <row r="77" spans="1:7" x14ac:dyDescent="0.3">
      <c r="A77" s="11" t="s">
        <v>48</v>
      </c>
      <c r="B77" s="12">
        <f>B43+B9</f>
        <v>291607144.24000001</v>
      </c>
      <c r="C77" s="12">
        <f t="shared" ref="C77:F77" si="18">C43+C9</f>
        <v>34460609.79999999</v>
      </c>
      <c r="D77" s="12">
        <f t="shared" si="18"/>
        <v>326067754.03999996</v>
      </c>
      <c r="E77" s="12">
        <f t="shared" si="18"/>
        <v>310025636.24000001</v>
      </c>
      <c r="F77" s="12">
        <f t="shared" si="18"/>
        <v>304015402.81000006</v>
      </c>
      <c r="G77" s="12">
        <f>G43+G9</f>
        <v>16042117.79999998</v>
      </c>
    </row>
    <row r="78" spans="1:7" x14ac:dyDescent="0.3">
      <c r="A78" s="17"/>
      <c r="B78" s="18"/>
      <c r="C78" s="18"/>
      <c r="D78" s="18"/>
      <c r="E78" s="18"/>
      <c r="F78" s="18"/>
      <c r="G78" s="18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 xr:uid="{46272CF3-0AF5-486B-97EE-A8E84930FE9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compu 1</cp:lastModifiedBy>
  <cp:lastPrinted>2023-02-01T18:22:33Z</cp:lastPrinted>
  <dcterms:created xsi:type="dcterms:W3CDTF">2023-02-01T14:20:36Z</dcterms:created>
  <dcterms:modified xsi:type="dcterms:W3CDTF">2023-02-01T18:22:37Z</dcterms:modified>
</cp:coreProperties>
</file>